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ORKSTATION_2.000\Documents\FETRAMA\"/>
    </mc:Choice>
  </mc:AlternateContent>
  <bookViews>
    <workbookView xWindow="0" yWindow="0" windowWidth="28800" windowHeight="11430"/>
  </bookViews>
  <sheets>
    <sheet name="CALCULADORA" sheetId="3" r:id="rId1"/>
    <sheet name="PRECIOS" sheetId="2" state="hidden" r:id="rId2"/>
  </sheets>
  <definedNames>
    <definedName name="_xlnm.Print_Area" localSheetId="0">CALCULADORA!$A$1:$I$24</definedName>
    <definedName name="FECHAS">PRECIOS[FECHA]</definedName>
    <definedName name="VEHICULOS">TIPO_VEHICULOS[TIPO]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3" l="1"/>
  <c r="D17" i="3" l="1"/>
  <c r="F17" i="3"/>
  <c r="B20" i="3"/>
</calcChain>
</file>

<file path=xl/sharedStrings.xml><?xml version="1.0" encoding="utf-8"?>
<sst xmlns="http://schemas.openxmlformats.org/spreadsheetml/2006/main" count="22" uniqueCount="19">
  <si>
    <t>FECHA</t>
  </si>
  <si>
    <t>PRECIO</t>
  </si>
  <si>
    <t>TIPO</t>
  </si>
  <si>
    <t>PESO COMBUSTIBLE</t>
  </si>
  <si>
    <t>MES CONTRATO</t>
  </si>
  <si>
    <t>MES TRANSPORTE EFECTIVO</t>
  </si>
  <si>
    <t>PRECIO FINAL TRANSPORTE</t>
  </si>
  <si>
    <t>DIFERENCIA</t>
  </si>
  <si>
    <t>TIPO VEHÍCULO</t>
  </si>
  <si>
    <t>Vehículos de obras &gt; 3,5 Tn. PMA</t>
  </si>
  <si>
    <t>&gt; 20 Tn. PMA a excepción de obras</t>
  </si>
  <si>
    <t>Vehículos &lt;= 3,5 Tn. PMA</t>
  </si>
  <si>
    <t>Entre 3,5 y 20 Tn. PMA a excepción de obras</t>
  </si>
  <si>
    <t>Selecciona mes</t>
  </si>
  <si>
    <t>Selecciona tipo de vehículo</t>
  </si>
  <si>
    <t>Importante</t>
  </si>
  <si>
    <t>INTRODUCIR PRECIO INICIAL DEL TRANSPORTE</t>
  </si>
  <si>
    <t>VARIACION</t>
  </si>
  <si>
    <t>Los resultados de esta simulación son orientativos y se han obtenido a partir de los datos facilitados por usted, por lo que FETRAMA no asume ninguna responsabilidad sobre las decisiones que tome a partir del resultado de la simulación. El cálculo se realiza utilizando las fórmulas incluidas en la Orden FOM/1882/2012, de 1 de agosto, por la que se aprueban las condiciones generales de contratación de los transportes de mercancías por carretera, condición 3 y la tabla del índice de variación mensual de los precios medios del gasóleo en España publicada en https://www.mitma.gob.es/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</si>
</sst>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-C0A]mmmm\-yy;@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20"/>
      <color theme="9" tint="-0.249977111117893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b/>
      <sz val="14"/>
      <color theme="9" tint="0.79998168889431442"/>
      <name val="Arial"/>
      <family val="2"/>
    </font>
    <font>
      <sz val="10"/>
      <name val="Arial"/>
    </font>
    <font>
      <b/>
      <sz val="8"/>
      <color theme="9" tint="-0.249977111117893"/>
      <name val="Calibri"/>
      <family val="2"/>
      <scheme val="minor"/>
    </font>
    <font>
      <sz val="20"/>
      <color rgb="FF055DA5"/>
      <name val="Calibri"/>
      <family val="2"/>
      <scheme val="minor"/>
    </font>
    <font>
      <sz val="18"/>
      <color rgb="FF055DA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0" borderId="0" xfId="0" applyFont="1"/>
    <xf numFmtId="0" fontId="0" fillId="0" borderId="0" xfId="0" applyFill="1" applyProtection="1"/>
    <xf numFmtId="0" fontId="3" fillId="0" borderId="0" xfId="0" applyFont="1" applyFill="1" applyProtection="1"/>
    <xf numFmtId="0" fontId="10" fillId="0" borderId="0" xfId="0" applyFont="1" applyFill="1" applyAlignment="1" applyProtection="1">
      <alignment horizontal="left" vertical="center"/>
    </xf>
    <xf numFmtId="0" fontId="10" fillId="0" borderId="0" xfId="0" applyFont="1" applyFill="1" applyProtection="1"/>
    <xf numFmtId="0" fontId="5" fillId="0" borderId="0" xfId="0" applyFont="1" applyFill="1" applyProtection="1"/>
    <xf numFmtId="2" fontId="6" fillId="0" borderId="0" xfId="0" applyNumberFormat="1" applyFont="1" applyFill="1" applyBorder="1" applyAlignment="1" applyProtection="1">
      <alignment horizontal="left"/>
    </xf>
    <xf numFmtId="44" fontId="1" fillId="0" borderId="0" xfId="1" applyFont="1" applyFill="1" applyBorder="1" applyProtection="1"/>
    <xf numFmtId="0" fontId="9" fillId="0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left" vertical="top"/>
    </xf>
    <xf numFmtId="44" fontId="7" fillId="0" borderId="0" xfId="1" applyFont="1" applyFill="1" applyAlignment="1" applyProtection="1">
      <alignment horizontal="center"/>
    </xf>
    <xf numFmtId="0" fontId="4" fillId="0" borderId="0" xfId="0" applyFont="1" applyFill="1" applyProtection="1"/>
    <xf numFmtId="44" fontId="0" fillId="0" borderId="0" xfId="0" applyNumberFormat="1" applyFill="1" applyProtection="1"/>
    <xf numFmtId="14" fontId="1" fillId="0" borderId="0" xfId="0" applyNumberFormat="1" applyFont="1"/>
    <xf numFmtId="165" fontId="0" fillId="0" borderId="0" xfId="0" applyNumberFormat="1"/>
    <xf numFmtId="165" fontId="11" fillId="0" borderId="1" xfId="0" applyNumberFormat="1" applyFont="1" applyBorder="1"/>
    <xf numFmtId="0" fontId="1" fillId="0" borderId="0" xfId="0" applyFont="1" applyFill="1" applyProtection="1"/>
    <xf numFmtId="10" fontId="7" fillId="0" borderId="0" xfId="2" applyNumberFormat="1" applyFont="1" applyFill="1" applyBorder="1" applyAlignment="1" applyProtection="1">
      <alignment horizontal="left"/>
    </xf>
    <xf numFmtId="164" fontId="7" fillId="0" borderId="0" xfId="1" applyNumberFormat="1" applyFont="1" applyFill="1" applyBorder="1" applyAlignment="1" applyProtection="1">
      <alignment horizontal="left"/>
    </xf>
    <xf numFmtId="14" fontId="15" fillId="0" borderId="0" xfId="0" applyNumberFormat="1" applyFont="1" applyFill="1" applyBorder="1" applyAlignment="1" applyProtection="1">
      <alignment horizontal="left"/>
      <protection locked="0"/>
    </xf>
    <xf numFmtId="164" fontId="15" fillId="0" borderId="0" xfId="0" applyNumberFormat="1" applyFont="1" applyFill="1" applyBorder="1" applyAlignment="1" applyProtection="1">
      <alignment horizontal="left"/>
      <protection locked="0"/>
    </xf>
    <xf numFmtId="0" fontId="12" fillId="3" borderId="0" xfId="0" applyFont="1" applyFill="1" applyAlignment="1" applyProtection="1"/>
    <xf numFmtId="0" fontId="12" fillId="3" borderId="0" xfId="0" applyFont="1" applyFill="1" applyAlignment="1"/>
    <xf numFmtId="0" fontId="0" fillId="3" borderId="0" xfId="0" applyFill="1" applyAlignment="1"/>
    <xf numFmtId="0" fontId="1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0" fillId="0" borderId="0" xfId="0" applyAlignment="1"/>
    <xf numFmtId="164" fontId="14" fillId="0" borderId="0" xfId="1" applyNumberFormat="1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horizontal="left" wrapText="1"/>
    </xf>
    <xf numFmtId="0" fontId="16" fillId="0" borderId="0" xfId="0" applyFont="1" applyFill="1" applyBorder="1" applyAlignment="1" applyProtection="1">
      <alignment horizontal="left"/>
      <protection locked="0"/>
    </xf>
  </cellXfs>
  <cellStyles count="3">
    <cellStyle name="Moneda" xfId="1" builtinId="4"/>
    <cellStyle name="Normal" xfId="0" builtinId="0"/>
    <cellStyle name="Porcentaje" xfId="2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9" formatCode="dd/mm/yyyy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55DA5"/>
      <color rgb="FFEE771E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57970</xdr:colOff>
      <xdr:row>0</xdr:row>
      <xdr:rowOff>82821</xdr:rowOff>
    </xdr:from>
    <xdr:to>
      <xdr:col>7</xdr:col>
      <xdr:colOff>306460</xdr:colOff>
      <xdr:row>4</xdr:row>
      <xdr:rowOff>165730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19162" y="82821"/>
          <a:ext cx="8359394" cy="727678"/>
          <a:chOff x="209550" y="5311808"/>
          <a:chExt cx="1736653" cy="1151137"/>
        </a:xfrm>
        <a:solidFill>
          <a:schemeClr val="bg1"/>
        </a:solidFill>
      </xdr:grpSpPr>
      <xdr:sp macro="" textlink="">
        <xdr:nvSpPr>
          <xdr:cNvPr id="19" name="Forma libre 6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209869" y="5311808"/>
            <a:ext cx="1736334" cy="635205"/>
          </a:xfrm>
          <a:custGeom>
            <a:avLst/>
            <a:gdLst>
              <a:gd name="T0" fmla="*/ 56 w 2282"/>
              <a:gd name="T1" fmla="*/ 0 h 420"/>
              <a:gd name="T2" fmla="*/ 2225 w 2282"/>
              <a:gd name="T3" fmla="*/ 0 h 420"/>
              <a:gd name="T4" fmla="*/ 2243 w 2282"/>
              <a:gd name="T5" fmla="*/ 3 h 420"/>
              <a:gd name="T6" fmla="*/ 2258 w 2282"/>
              <a:gd name="T7" fmla="*/ 11 h 420"/>
              <a:gd name="T8" fmla="*/ 2271 w 2282"/>
              <a:gd name="T9" fmla="*/ 24 h 420"/>
              <a:gd name="T10" fmla="*/ 2278 w 2282"/>
              <a:gd name="T11" fmla="*/ 39 h 420"/>
              <a:gd name="T12" fmla="*/ 2282 w 2282"/>
              <a:gd name="T13" fmla="*/ 56 h 420"/>
              <a:gd name="T14" fmla="*/ 2282 w 2282"/>
              <a:gd name="T15" fmla="*/ 420 h 420"/>
              <a:gd name="T16" fmla="*/ 0 w 2282"/>
              <a:gd name="T17" fmla="*/ 420 h 420"/>
              <a:gd name="T18" fmla="*/ 0 w 2282"/>
              <a:gd name="T19" fmla="*/ 56 h 420"/>
              <a:gd name="T20" fmla="*/ 3 w 2282"/>
              <a:gd name="T21" fmla="*/ 39 h 420"/>
              <a:gd name="T22" fmla="*/ 11 w 2282"/>
              <a:gd name="T23" fmla="*/ 24 h 420"/>
              <a:gd name="T24" fmla="*/ 22 w 2282"/>
              <a:gd name="T25" fmla="*/ 11 h 420"/>
              <a:gd name="T26" fmla="*/ 39 w 2282"/>
              <a:gd name="T27" fmla="*/ 3 h 420"/>
              <a:gd name="T28" fmla="*/ 56 w 2282"/>
              <a:gd name="T29" fmla="*/ 0 h 4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282" h="420">
                <a:moveTo>
                  <a:pt x="56" y="0"/>
                </a:moveTo>
                <a:lnTo>
                  <a:pt x="2225" y="0"/>
                </a:lnTo>
                <a:lnTo>
                  <a:pt x="2243" y="3"/>
                </a:lnTo>
                <a:lnTo>
                  <a:pt x="2258" y="11"/>
                </a:lnTo>
                <a:lnTo>
                  <a:pt x="2271" y="24"/>
                </a:lnTo>
                <a:lnTo>
                  <a:pt x="2278" y="39"/>
                </a:lnTo>
                <a:lnTo>
                  <a:pt x="2282" y="56"/>
                </a:lnTo>
                <a:lnTo>
                  <a:pt x="2282" y="420"/>
                </a:lnTo>
                <a:lnTo>
                  <a:pt x="0" y="420"/>
                </a:lnTo>
                <a:lnTo>
                  <a:pt x="0" y="56"/>
                </a:lnTo>
                <a:lnTo>
                  <a:pt x="3" y="39"/>
                </a:lnTo>
                <a:lnTo>
                  <a:pt x="11" y="24"/>
                </a:lnTo>
                <a:lnTo>
                  <a:pt x="22" y="11"/>
                </a:lnTo>
                <a:lnTo>
                  <a:pt x="39" y="3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Forma libre 7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209550" y="5891444"/>
            <a:ext cx="1736652" cy="571501"/>
          </a:xfrm>
          <a:custGeom>
            <a:avLst/>
            <a:gdLst>
              <a:gd name="T0" fmla="*/ 0 w 2282"/>
              <a:gd name="T1" fmla="*/ 0 h 419"/>
              <a:gd name="T2" fmla="*/ 2282 w 2282"/>
              <a:gd name="T3" fmla="*/ 0 h 419"/>
              <a:gd name="T4" fmla="*/ 2282 w 2282"/>
              <a:gd name="T5" fmla="*/ 363 h 419"/>
              <a:gd name="T6" fmla="*/ 2278 w 2282"/>
              <a:gd name="T7" fmla="*/ 381 h 419"/>
              <a:gd name="T8" fmla="*/ 2271 w 2282"/>
              <a:gd name="T9" fmla="*/ 397 h 419"/>
              <a:gd name="T10" fmla="*/ 2258 w 2282"/>
              <a:gd name="T11" fmla="*/ 408 h 419"/>
              <a:gd name="T12" fmla="*/ 2243 w 2282"/>
              <a:gd name="T13" fmla="*/ 416 h 419"/>
              <a:gd name="T14" fmla="*/ 2225 w 2282"/>
              <a:gd name="T15" fmla="*/ 419 h 419"/>
              <a:gd name="T16" fmla="*/ 56 w 2282"/>
              <a:gd name="T17" fmla="*/ 419 h 419"/>
              <a:gd name="T18" fmla="*/ 39 w 2282"/>
              <a:gd name="T19" fmla="*/ 416 h 419"/>
              <a:gd name="T20" fmla="*/ 22 w 2282"/>
              <a:gd name="T21" fmla="*/ 408 h 419"/>
              <a:gd name="T22" fmla="*/ 11 w 2282"/>
              <a:gd name="T23" fmla="*/ 397 h 419"/>
              <a:gd name="T24" fmla="*/ 3 w 2282"/>
              <a:gd name="T25" fmla="*/ 381 h 419"/>
              <a:gd name="T26" fmla="*/ 0 w 2282"/>
              <a:gd name="T27" fmla="*/ 363 h 419"/>
              <a:gd name="T28" fmla="*/ 0 w 2282"/>
              <a:gd name="T29" fmla="*/ 0 h 4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282" h="419">
                <a:moveTo>
                  <a:pt x="0" y="0"/>
                </a:moveTo>
                <a:lnTo>
                  <a:pt x="2282" y="0"/>
                </a:lnTo>
                <a:lnTo>
                  <a:pt x="2282" y="363"/>
                </a:lnTo>
                <a:lnTo>
                  <a:pt x="2278" y="381"/>
                </a:lnTo>
                <a:lnTo>
                  <a:pt x="2271" y="397"/>
                </a:lnTo>
                <a:lnTo>
                  <a:pt x="2258" y="408"/>
                </a:lnTo>
                <a:lnTo>
                  <a:pt x="2243" y="416"/>
                </a:lnTo>
                <a:lnTo>
                  <a:pt x="2225" y="419"/>
                </a:lnTo>
                <a:lnTo>
                  <a:pt x="56" y="419"/>
                </a:lnTo>
                <a:lnTo>
                  <a:pt x="39" y="416"/>
                </a:lnTo>
                <a:lnTo>
                  <a:pt x="22" y="408"/>
                </a:lnTo>
                <a:lnTo>
                  <a:pt x="11" y="397"/>
                </a:lnTo>
                <a:lnTo>
                  <a:pt x="3" y="381"/>
                </a:lnTo>
                <a:lnTo>
                  <a:pt x="0" y="36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CuadroTexto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662915" y="5393608"/>
            <a:ext cx="1251041" cy="954108"/>
          </a:xfrm>
          <a:prstGeom prst="rect">
            <a:avLst/>
          </a:prstGeom>
          <a:solidFill>
            <a:srgbClr val="055DA5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lang="en-US" sz="1500">
                <a:solidFill>
                  <a:schemeClr val="bg2"/>
                </a:solidFill>
              </a:rPr>
              <a:t>Calculadora de variación de precio del transporte </a:t>
            </a:r>
          </a:p>
          <a:p>
            <a:pPr algn="ctr"/>
            <a:r>
              <a:rPr lang="en-US" sz="1500">
                <a:solidFill>
                  <a:schemeClr val="bg2"/>
                </a:solidFill>
              </a:rPr>
              <a:t>en función de la variación del precio del combustible |</a:t>
            </a:r>
            <a:r>
              <a:rPr lang="en-US" sz="1500" baseline="0">
                <a:solidFill>
                  <a:schemeClr val="bg2"/>
                </a:solidFill>
              </a:rPr>
              <a:t> </a:t>
            </a:r>
            <a:r>
              <a:rPr lang="en-US" sz="1500" b="1" baseline="0">
                <a:solidFill>
                  <a:schemeClr val="bg2"/>
                </a:solidFill>
              </a:rPr>
              <a:t>Versión 1.4</a:t>
            </a:r>
            <a:endParaRPr lang="es-E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1</xdr:col>
      <xdr:colOff>191463</xdr:colOff>
      <xdr:row>0</xdr:row>
      <xdr:rowOff>145718</xdr:rowOff>
    </xdr:from>
    <xdr:to>
      <xdr:col>1</xdr:col>
      <xdr:colOff>1864551</xdr:colOff>
      <xdr:row>4</xdr:row>
      <xdr:rowOff>23789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655" y="145718"/>
          <a:ext cx="1673088" cy="5228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RECIOS" displayName="PRECIOS" ref="A1:B15" totalsRowShown="0">
  <autoFilter ref="A1:B15"/>
  <tableColumns count="2">
    <tableColumn id="1" name="FECHA" dataDxfId="2"/>
    <tableColumn id="2" name="PRECI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IPO_VEHICULOS" displayName="TIPO_VEHICULOS" ref="E1:F6" totalsRowShown="0" headerRowDxfId="1">
  <autoFilter ref="E1:F6"/>
  <tableColumns count="2">
    <tableColumn id="1" name="TIPO" dataDxfId="0"/>
    <tableColumn id="2" name="PESO COMBUSTIBL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4:K23"/>
  <sheetViews>
    <sheetView showGridLines="0" tabSelected="1" zoomScale="130" zoomScaleNormal="130" workbookViewId="0">
      <selection activeCell="B9" sqref="B9"/>
    </sheetView>
  </sheetViews>
  <sheetFormatPr baseColWidth="10" defaultRowHeight="12.75" x14ac:dyDescent="0.2"/>
  <cols>
    <col min="1" max="1" width="2.42578125" style="4" customWidth="1"/>
    <col min="2" max="2" width="45.85546875" style="4" bestFit="1" customWidth="1"/>
    <col min="3" max="3" width="2.7109375" style="4" customWidth="1"/>
    <col min="4" max="4" width="35.85546875" style="4" customWidth="1"/>
    <col min="5" max="5" width="11.42578125" style="4"/>
    <col min="6" max="6" width="14.42578125" style="4" bestFit="1" customWidth="1"/>
    <col min="7" max="8" width="11.42578125" style="4"/>
    <col min="9" max="9" width="3.42578125" style="4" customWidth="1"/>
    <col min="10" max="16384" width="11.42578125" style="4"/>
  </cols>
  <sheetData>
    <row r="4" spans="2:9" x14ac:dyDescent="0.2">
      <c r="B4" s="31"/>
      <c r="C4" s="31"/>
      <c r="D4" s="31"/>
      <c r="E4" s="31"/>
      <c r="F4" s="31"/>
      <c r="G4" s="31"/>
      <c r="H4" s="31"/>
      <c r="I4" s="31"/>
    </row>
    <row r="5" spans="2:9" ht="15.75" customHeight="1" x14ac:dyDescent="0.2">
      <c r="B5" s="31"/>
      <c r="C5" s="31"/>
      <c r="D5" s="31"/>
      <c r="E5" s="31"/>
      <c r="F5" s="31"/>
      <c r="G5" s="31"/>
      <c r="H5" s="31"/>
      <c r="I5" s="31"/>
    </row>
    <row r="6" spans="2:9" x14ac:dyDescent="0.2">
      <c r="C6" s="5"/>
    </row>
    <row r="7" spans="2:9" x14ac:dyDescent="0.2">
      <c r="C7" s="5"/>
    </row>
    <row r="8" spans="2:9" ht="15.75" x14ac:dyDescent="0.2">
      <c r="B8" s="6" t="s">
        <v>4</v>
      </c>
      <c r="C8" s="5"/>
      <c r="D8" s="6" t="s">
        <v>5</v>
      </c>
    </row>
    <row r="9" spans="2:9" ht="26.25" x14ac:dyDescent="0.4">
      <c r="B9" s="22" t="s">
        <v>13</v>
      </c>
      <c r="C9" s="5"/>
      <c r="D9" s="22" t="s">
        <v>13</v>
      </c>
    </row>
    <row r="10" spans="2:9" x14ac:dyDescent="0.2">
      <c r="C10" s="5"/>
    </row>
    <row r="11" spans="2:9" x14ac:dyDescent="0.2">
      <c r="B11" s="5"/>
      <c r="C11" s="5"/>
    </row>
    <row r="12" spans="2:9" ht="15.75" x14ac:dyDescent="0.25">
      <c r="B12" s="7" t="s">
        <v>16</v>
      </c>
      <c r="C12" s="8"/>
      <c r="D12" s="7" t="s">
        <v>8</v>
      </c>
    </row>
    <row r="13" spans="2:9" ht="26.25" x14ac:dyDescent="0.4">
      <c r="B13" s="23"/>
      <c r="C13" s="9"/>
      <c r="D13" s="32" t="s">
        <v>14</v>
      </c>
      <c r="E13" s="32"/>
      <c r="F13" s="32"/>
      <c r="G13" s="32"/>
      <c r="H13" s="32"/>
    </row>
    <row r="14" spans="2:9" x14ac:dyDescent="0.2">
      <c r="B14" s="8"/>
      <c r="C14" s="8"/>
      <c r="D14" s="10"/>
    </row>
    <row r="16" spans="2:9" ht="18.75" x14ac:dyDescent="0.2">
      <c r="B16" s="11" t="s">
        <v>7</v>
      </c>
      <c r="C16" s="12"/>
      <c r="D16" s="11" t="s">
        <v>6</v>
      </c>
      <c r="F16" s="11" t="s">
        <v>17</v>
      </c>
    </row>
    <row r="17" spans="2:11" s="14" customFormat="1" ht="26.25" x14ac:dyDescent="0.4">
      <c r="B17" s="21">
        <f>((VLOOKUP(D9,PRECIOS[],2)-VLOOKUP(B9,PRECIOS[],2))/VLOOKUP(B9,PRECIOS[],2))*B13*VLOOKUP(D13,TIPO_VEHICULOS[],2,0)</f>
        <v>0</v>
      </c>
      <c r="C17" s="13"/>
      <c r="D17" s="21">
        <f>+B13+B17</f>
        <v>0</v>
      </c>
      <c r="F17" s="20">
        <f>ROUND(((VLOOKUP(D9,PRECIOS[],2)-VLOOKUP(B9,PRECIOS[],2))/VLOOKUP(B9,PRECIOS[],2))*100,2)%</f>
        <v>0</v>
      </c>
    </row>
    <row r="18" spans="2:11" x14ac:dyDescent="0.2">
      <c r="K18" s="15"/>
    </row>
    <row r="19" spans="2:11" x14ac:dyDescent="0.2">
      <c r="B19" s="19"/>
    </row>
    <row r="20" spans="2:11" ht="24.75" customHeight="1" x14ac:dyDescent="0.2">
      <c r="B20" s="30" t="str">
        <f>IF(OR(B9="Selecciona mes",D9="Selecciona mes"),"",IF(IF(OR(B9="Selecciona mes",D9="Selecciona mes"),0,((VLOOKUP(D9,PRECIOS[],2)-VLOOKUP(B9,PRECIOS[],2))/VLOOKUP(B9,PRECIOS[],2)))&lt;5%,CONCATENATE("ATENCIÓN: la diferencia del precio del carburante entre las fechas indicadas es del ",ROUND(((VLOOKUP(D9,PRECIOS[],2)-VLOOKUP(B9,PRECIOS[],2))/VLOOKUP(B9,PRECIOS[],2))*100,2)," %. Por lo tanto, NO APLICA la revisión del precio del transporte al no superar el 5%, a no ser que se haya pactado un porcentaje inferior al 5%,"),IF(OR(B9="Selecciona mes",D9="Selecciona mes"),0,"")))</f>
        <v/>
      </c>
      <c r="C20" s="30"/>
      <c r="D20" s="30"/>
      <c r="E20" s="30"/>
      <c r="F20" s="30"/>
      <c r="G20" s="30"/>
      <c r="H20" s="30"/>
    </row>
    <row r="22" spans="2:11" ht="18" customHeight="1" x14ac:dyDescent="0.25">
      <c r="B22" s="24" t="s">
        <v>15</v>
      </c>
      <c r="C22" s="25"/>
      <c r="D22" s="25"/>
      <c r="E22" s="26"/>
      <c r="F22" s="26"/>
      <c r="G22" s="26"/>
      <c r="H22" s="26"/>
    </row>
    <row r="23" spans="2:11" ht="68.25" customHeight="1" x14ac:dyDescent="0.2">
      <c r="B23" s="27" t="s">
        <v>18</v>
      </c>
      <c r="C23" s="28"/>
      <c r="D23" s="28"/>
      <c r="E23" s="29"/>
      <c r="F23" s="29"/>
      <c r="G23" s="29"/>
      <c r="H23" s="29"/>
    </row>
  </sheetData>
  <sheetProtection algorithmName="SHA-512" hashValue="zB/+TyUOV9yKFbOjSLPkNPSeV5BAJOy5N7+lrF1RIvLVYF0rgMLY8kng/csmUW9rts9d3YDx1sVqFXEFkzwkfw==" saltValue="oMHcP0x/SfcQD4gBTdejqQ==" spinCount="100000" sheet="1" objects="1" scenarios="1"/>
  <mergeCells count="5">
    <mergeCell ref="B22:H22"/>
    <mergeCell ref="B23:H23"/>
    <mergeCell ref="B20:H20"/>
    <mergeCell ref="B4:I5"/>
    <mergeCell ref="D13:H13"/>
  </mergeCells>
  <conditionalFormatting sqref="F17">
    <cfRule type="cellIs" dxfId="6" priority="5" operator="lessThan">
      <formula>0.05</formula>
    </cfRule>
  </conditionalFormatting>
  <conditionalFormatting sqref="D17">
    <cfRule type="expression" dxfId="5" priority="3">
      <formula>$F$17&lt;5%</formula>
    </cfRule>
  </conditionalFormatting>
  <conditionalFormatting sqref="B17">
    <cfRule type="expression" dxfId="4" priority="2">
      <formula>$F$17&lt;5%</formula>
    </cfRule>
  </conditionalFormatting>
  <conditionalFormatting sqref="B20">
    <cfRule type="expression" dxfId="3" priority="1">
      <formula>$F$17&lt;5%</formula>
    </cfRule>
  </conditionalFormatting>
  <dataValidations count="2">
    <dataValidation type="list" allowBlank="1" showInputMessage="1" showErrorMessage="1" sqref="D11 B9 D9">
      <formula1>FECHAS</formula1>
    </dataValidation>
    <dataValidation type="list" allowBlank="1" showInputMessage="1" showErrorMessage="1" sqref="D13">
      <formula1>VEHICULOS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5"/>
  <sheetViews>
    <sheetView showGridLines="0" workbookViewId="0">
      <pane ySplit="1" topLeftCell="A2" activePane="bottomLeft" state="frozen"/>
      <selection pane="bottomLeft" activeCell="B16" sqref="B16"/>
    </sheetView>
  </sheetViews>
  <sheetFormatPr baseColWidth="10" defaultRowHeight="12.75" x14ac:dyDescent="0.2"/>
  <cols>
    <col min="1" max="1" width="12.7109375" style="2" bestFit="1" customWidth="1"/>
    <col min="5" max="5" width="52.7109375" bestFit="1" customWidth="1"/>
    <col min="6" max="6" width="22.28515625" customWidth="1"/>
  </cols>
  <sheetData>
    <row r="1" spans="1:6" x14ac:dyDescent="0.2">
      <c r="A1" s="2" t="s">
        <v>0</v>
      </c>
      <c r="B1" t="s">
        <v>1</v>
      </c>
      <c r="E1" s="1" t="s">
        <v>2</v>
      </c>
      <c r="F1" s="1" t="s">
        <v>3</v>
      </c>
    </row>
    <row r="2" spans="1:6" x14ac:dyDescent="0.2">
      <c r="A2" s="16" t="s">
        <v>13</v>
      </c>
      <c r="B2">
        <v>1</v>
      </c>
      <c r="E2" s="3" t="s">
        <v>14</v>
      </c>
      <c r="F2" s="1"/>
    </row>
    <row r="3" spans="1:6" x14ac:dyDescent="0.2">
      <c r="A3" s="17">
        <v>44256</v>
      </c>
      <c r="B3">
        <v>1.1838</v>
      </c>
      <c r="E3" s="3" t="s">
        <v>10</v>
      </c>
      <c r="F3">
        <v>0.3</v>
      </c>
    </row>
    <row r="4" spans="1:6" x14ac:dyDescent="0.2">
      <c r="A4" s="17">
        <v>44287</v>
      </c>
      <c r="B4">
        <v>1.1818</v>
      </c>
      <c r="E4" s="3" t="s">
        <v>12</v>
      </c>
      <c r="F4">
        <v>0.2</v>
      </c>
    </row>
    <row r="5" spans="1:6" x14ac:dyDescent="0.2">
      <c r="A5" s="17">
        <v>44317</v>
      </c>
      <c r="B5">
        <v>1.2060999999999999</v>
      </c>
      <c r="E5" s="3" t="s">
        <v>9</v>
      </c>
      <c r="F5">
        <v>0.2</v>
      </c>
    </row>
    <row r="6" spans="1:6" x14ac:dyDescent="0.2">
      <c r="A6" s="17">
        <v>44348</v>
      </c>
      <c r="B6">
        <v>1.2355</v>
      </c>
      <c r="E6" s="3" t="s">
        <v>11</v>
      </c>
      <c r="F6">
        <v>0.1</v>
      </c>
    </row>
    <row r="7" spans="1:6" x14ac:dyDescent="0.2">
      <c r="A7" s="17">
        <v>44378</v>
      </c>
      <c r="B7">
        <v>1.2637</v>
      </c>
      <c r="E7" s="3"/>
    </row>
    <row r="8" spans="1:6" x14ac:dyDescent="0.2">
      <c r="A8" s="17">
        <v>44409</v>
      </c>
      <c r="B8">
        <v>1.2645</v>
      </c>
    </row>
    <row r="9" spans="1:6" x14ac:dyDescent="0.2">
      <c r="A9" s="17">
        <v>44440</v>
      </c>
      <c r="B9">
        <v>1.2801</v>
      </c>
    </row>
    <row r="10" spans="1:6" x14ac:dyDescent="0.2">
      <c r="A10" s="17">
        <v>44470</v>
      </c>
      <c r="B10">
        <v>1.3551</v>
      </c>
    </row>
    <row r="11" spans="1:6" x14ac:dyDescent="0.2">
      <c r="A11" s="17">
        <v>44501</v>
      </c>
      <c r="B11">
        <v>1.3813</v>
      </c>
    </row>
    <row r="12" spans="1:6" x14ac:dyDescent="0.2">
      <c r="A12" s="17">
        <v>44531</v>
      </c>
      <c r="B12">
        <v>1.3469</v>
      </c>
    </row>
    <row r="13" spans="1:6" x14ac:dyDescent="0.2">
      <c r="A13" s="17">
        <v>44562</v>
      </c>
      <c r="B13">
        <v>1.3875999999999999</v>
      </c>
    </row>
    <row r="14" spans="1:6" x14ac:dyDescent="0.2">
      <c r="A14" s="17">
        <v>44593</v>
      </c>
      <c r="B14">
        <v>1.3875999999999999</v>
      </c>
    </row>
    <row r="15" spans="1:6" x14ac:dyDescent="0.2">
      <c r="A15" s="17">
        <v>44621</v>
      </c>
      <c r="B15">
        <v>1.3875999999999999</v>
      </c>
    </row>
    <row r="25" spans="3:3" x14ac:dyDescent="0.2">
      <c r="C25" s="18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CALCULADORA</vt:lpstr>
      <vt:lpstr>PRECIOS</vt:lpstr>
      <vt:lpstr>CALCULADORA!Área_de_impresión</vt:lpstr>
      <vt:lpstr>FECHAS</vt:lpstr>
      <vt:lpstr>VEHICULOS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Aparcamiento Lintzirin Guitr</dc:creator>
  <cp:lastModifiedBy>WORKSTATION_2</cp:lastModifiedBy>
  <cp:lastPrinted>2022-03-03T13:04:09Z</cp:lastPrinted>
  <dcterms:created xsi:type="dcterms:W3CDTF">2008-07-09T08:20:52Z</dcterms:created>
  <dcterms:modified xsi:type="dcterms:W3CDTF">2022-03-10T10:34:20Z</dcterms:modified>
</cp:coreProperties>
</file>